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08 " sheetId="3" r:id="rId1"/>
  </sheets>
  <definedNames>
    <definedName name="_Regression_Int" localSheetId="0" hidden="1">1</definedName>
    <definedName name="_xlnm.Print_Area" localSheetId="0">'312-08 '!$A$1:$I$49</definedName>
    <definedName name="Imprimir_área_IM" localSheetId="0">'312-08 '!$A$1:$I$45</definedName>
  </definedNames>
  <calcPr calcId="152511"/>
</workbook>
</file>

<file path=xl/calcChain.xml><?xml version="1.0" encoding="utf-8"?>
<calcChain xmlns="http://schemas.openxmlformats.org/spreadsheetml/2006/main">
  <c r="E39" i="3" l="1"/>
  <c r="E37" i="3"/>
  <c r="E36" i="3"/>
  <c r="E34" i="3"/>
  <c r="E33" i="3"/>
  <c r="E31" i="3"/>
  <c r="E30" i="3"/>
  <c r="E29" i="3"/>
  <c r="E28" i="3"/>
  <c r="E27" i="3"/>
  <c r="E25" i="3"/>
  <c r="E24" i="3"/>
  <c r="E23" i="3"/>
  <c r="E22" i="3"/>
  <c r="E21" i="3"/>
  <c r="E20" i="3"/>
  <c r="E19" i="3"/>
  <c r="E15" i="3"/>
  <c r="E14" i="3"/>
  <c r="E13" i="3"/>
  <c r="E9" i="3"/>
  <c r="E8" i="3"/>
  <c r="E7" i="3"/>
  <c r="H9" i="3"/>
  <c r="H8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7" i="3"/>
  <c r="C40" i="3"/>
  <c r="B40" i="3"/>
  <c r="C37" i="3"/>
  <c r="B37" i="3"/>
  <c r="C34" i="3"/>
  <c r="B34" i="3"/>
  <c r="C31" i="3"/>
  <c r="B31" i="3"/>
  <c r="C28" i="3"/>
  <c r="B28" i="3"/>
  <c r="C25" i="3"/>
  <c r="B25" i="3"/>
  <c r="C22" i="3"/>
  <c r="B22" i="3"/>
  <c r="C19" i="3"/>
  <c r="B19" i="3"/>
  <c r="C16" i="3"/>
  <c r="B16" i="3"/>
  <c r="C13" i="3"/>
  <c r="B13" i="3"/>
  <c r="C10" i="3"/>
  <c r="B10" i="3"/>
  <c r="I40" i="3" l="1"/>
  <c r="I37" i="3"/>
  <c r="I34" i="3"/>
  <c r="I31" i="3"/>
  <c r="I28" i="3"/>
  <c r="I25" i="3"/>
  <c r="I22" i="3"/>
  <c r="I19" i="3"/>
  <c r="I16" i="3"/>
  <c r="I13" i="3"/>
  <c r="I10" i="3"/>
  <c r="I9" i="3"/>
  <c r="I8" i="3"/>
  <c r="G40" i="3"/>
  <c r="G22" i="3"/>
  <c r="G25" i="3"/>
  <c r="G28" i="3"/>
  <c r="G31" i="3"/>
  <c r="G34" i="3"/>
  <c r="G37" i="3"/>
  <c r="G13" i="3"/>
  <c r="G16" i="3"/>
  <c r="G19" i="3"/>
  <c r="G8" i="3"/>
  <c r="G9" i="3"/>
  <c r="G10" i="3"/>
  <c r="F37" i="3"/>
  <c r="F34" i="3"/>
  <c r="F31" i="3"/>
  <c r="F28" i="3"/>
  <c r="F25" i="3"/>
  <c r="F22" i="3"/>
  <c r="F19" i="3"/>
  <c r="F13" i="3"/>
  <c r="F9" i="3"/>
  <c r="F8" i="3"/>
  <c r="D8" i="3"/>
  <c r="D9" i="3"/>
  <c r="D37" i="3"/>
  <c r="D34" i="3"/>
  <c r="D31" i="3"/>
  <c r="D28" i="3"/>
  <c r="D25" i="3"/>
  <c r="D22" i="3"/>
  <c r="D19" i="3"/>
  <c r="D13" i="3"/>
  <c r="C9" i="3"/>
  <c r="C8" i="3"/>
  <c r="B9" i="3"/>
  <c r="B8" i="3"/>
  <c r="B7" i="3" l="1"/>
  <c r="D7" i="3"/>
  <c r="I7" i="3"/>
  <c r="G7" i="3"/>
  <c r="F7" i="3"/>
  <c r="C7" i="3"/>
</calcChain>
</file>

<file path=xl/sharedStrings.xml><?xml version="1.0" encoding="utf-8"?>
<sst xmlns="http://schemas.openxmlformats.org/spreadsheetml/2006/main" count="97" uniqueCount="32">
  <si>
    <t>Método de siembra utilizado</t>
  </si>
  <si>
    <t>A chuzo (2)</t>
  </si>
  <si>
    <t>Superficie sembrada</t>
  </si>
  <si>
    <t>A máquina (1)</t>
  </si>
  <si>
    <t>Total</t>
  </si>
  <si>
    <t>Arroz</t>
  </si>
  <si>
    <t>(1)   Incluye siembras a voleo mecanizado.</t>
  </si>
  <si>
    <t xml:space="preserve">(2)   Incluye siembras en fangueo y voleo manual.  </t>
  </si>
  <si>
    <t>-      Cantidad nula o cero.</t>
  </si>
  <si>
    <t>NOTA: Las fincas grandes incluyen los productores grandes, empresas y organizaciones comunales.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</si>
  <si>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</si>
  <si>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</si>
  <si>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</si>
  <si>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</si>
  <si>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</si>
  <si>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</si>
  <si>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</si>
  <si>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</si>
  <si>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</si>
  <si>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</si>
  <si>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</si>
  <si>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</si>
  <si>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</si>
  <si>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</si>
  <si>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(Quintales en cáscara)</t>
  </si>
  <si>
    <t>Cantidad  (En hectáreas)</t>
  </si>
  <si>
    <t>Superficie   sembrada    (En hectáreas)</t>
  </si>
  <si>
    <t>-</t>
  </si>
  <si>
    <t>Provincia, comarca indígena 
y tipo de finca</t>
  </si>
  <si>
    <t>Cuadro 8. SUPERFICIE SEMBRADA Y COSECHA DE ARROZ EN LA REPÚBLICA, POR MÉTODO DE SIEMBRA UTILIZADO, SEGÚN PROVINCIA, COMARCA INDÍGENA Y TIPO DE FINCA: AÑO AGRÍCOLA 2024/25</t>
  </si>
  <si>
    <t xml:space="preserve">                  Cuando la cantidad es menor a la mitad de la unidad o fracción decimal adoptada, para la expresión del dato.</t>
  </si>
  <si>
    <t>Porcen
-taje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</si>
</sst>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164" fontId="4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/>
    </xf>
    <xf numFmtId="3" fontId="2" fillId="0" borderId="0" xfId="0" applyNumberFormat="1" applyFont="1" applyFill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164" fontId="5" fillId="2" borderId="8" xfId="0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centerContinuous" vertical="center" wrapText="1"/>
    </xf>
    <xf numFmtId="3" fontId="5" fillId="2" borderId="8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3" fontId="5" fillId="2" borderId="7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 applyProtection="1">
      <alignment horizontal="centerContinuous" vertical="center" wrapText="1"/>
    </xf>
    <xf numFmtId="3" fontId="5" fillId="2" borderId="10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Alignment="1" applyProtection="1">
      <alignment horizontal="centerContinuous" vertical="center"/>
    </xf>
    <xf numFmtId="0" fontId="6" fillId="3" borderId="6" xfId="0" applyFont="1" applyFill="1" applyBorder="1" applyAlignment="1" applyProtection="1">
      <alignment horizontal="center" vertical="center" wrapText="1"/>
    </xf>
    <xf numFmtId="3" fontId="2" fillId="0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164" fontId="2" fillId="2" borderId="8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5" fontId="2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  <color rgb="FFD3E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46</xdr:row>
      <xdr:rowOff>56030</xdr:rowOff>
    </xdr:from>
    <xdr:to>
      <xdr:col>0</xdr:col>
      <xdr:colOff>437028</xdr:colOff>
      <xdr:row>49</xdr:row>
      <xdr:rowOff>3362</xdr:rowOff>
    </xdr:to>
    <xdr:sp macro="" textlink="">
      <xdr:nvSpPr>
        <xdr:cNvPr id="2" name="Cerrar llave 1"/>
        <xdr:cNvSpPr/>
      </xdr:nvSpPr>
      <xdr:spPr>
        <a:xfrm>
          <a:off x="212911" y="10990730"/>
          <a:ext cx="224117" cy="4331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R50"/>
  <sheetViews>
    <sheetView showGridLines="0" tabSelected="1" zoomScaleNormal="100" workbookViewId="0">
      <selection activeCell="A2" sqref="A2:A6"/>
    </sheetView>
  </sheetViews>
  <sheetFormatPr baseColWidth="10" defaultColWidth="9.77734375" defaultRowHeight="15" customHeight="1" x14ac:dyDescent="0.2"/>
  <cols>
    <col min="1" max="1" width="20.77734375" style="6" customWidth="1"/>
    <col min="2" max="2" width="9" style="6" customWidth="1"/>
    <col min="3" max="3" width="8.88671875" style="6" customWidth="1"/>
    <col min="4" max="4" width="9.21875" style="11" customWidth="1"/>
    <col min="5" max="5" width="6.21875" style="6" customWidth="1"/>
    <col min="6" max="6" width="8.88671875" style="11" customWidth="1"/>
    <col min="7" max="7" width="9.21875" style="11" customWidth="1"/>
    <col min="8" max="8" width="6.21875" style="6" customWidth="1"/>
    <col min="9" max="9" width="8.88671875" style="14" customWidth="1"/>
    <col min="10" max="10" width="9.77734375" style="8" customWidth="1"/>
    <col min="11" max="16384" width="9.77734375" style="6"/>
  </cols>
  <sheetData>
    <row r="1" spans="1:18" ht="60" customHeight="1" x14ac:dyDescent="0.2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5"/>
    </row>
    <row r="2" spans="1:18" ht="24.95" customHeight="1" x14ac:dyDescent="0.2">
      <c r="A2" s="50" t="s">
        <v>28</v>
      </c>
      <c r="B2" s="20" t="s">
        <v>5</v>
      </c>
      <c r="C2" s="20"/>
      <c r="D2" s="20"/>
      <c r="E2" s="20"/>
      <c r="F2" s="20"/>
      <c r="G2" s="20"/>
      <c r="H2" s="20"/>
      <c r="I2" s="29"/>
      <c r="J2" s="5"/>
    </row>
    <row r="3" spans="1:18" ht="24.95" customHeight="1" x14ac:dyDescent="0.2">
      <c r="A3" s="51"/>
      <c r="B3" s="52" t="s">
        <v>4</v>
      </c>
      <c r="C3" s="52"/>
      <c r="D3" s="20" t="s">
        <v>0</v>
      </c>
      <c r="E3" s="20"/>
      <c r="F3" s="20"/>
      <c r="G3" s="20"/>
      <c r="H3" s="20"/>
      <c r="I3" s="29"/>
      <c r="J3" s="39"/>
    </row>
    <row r="4" spans="1:18" ht="24.95" customHeight="1" x14ac:dyDescent="0.2">
      <c r="A4" s="51"/>
      <c r="B4" s="52"/>
      <c r="C4" s="52"/>
      <c r="D4" s="20" t="s">
        <v>3</v>
      </c>
      <c r="E4" s="20"/>
      <c r="F4" s="20"/>
      <c r="G4" s="20" t="s">
        <v>1</v>
      </c>
      <c r="H4" s="20"/>
      <c r="I4" s="29"/>
      <c r="J4" s="39"/>
    </row>
    <row r="5" spans="1:18" ht="24.95" customHeight="1" x14ac:dyDescent="0.2">
      <c r="A5" s="51"/>
      <c r="B5" s="52" t="s">
        <v>26</v>
      </c>
      <c r="C5" s="52" t="s">
        <v>24</v>
      </c>
      <c r="D5" s="35" t="s">
        <v>2</v>
      </c>
      <c r="E5" s="35"/>
      <c r="F5" s="52" t="s">
        <v>24</v>
      </c>
      <c r="G5" s="35" t="s">
        <v>2</v>
      </c>
      <c r="H5" s="35"/>
      <c r="I5" s="53" t="s">
        <v>24</v>
      </c>
      <c r="J5" s="5"/>
    </row>
    <row r="6" spans="1:18" ht="50.1" customHeight="1" x14ac:dyDescent="0.2">
      <c r="A6" s="51"/>
      <c r="B6" s="52"/>
      <c r="C6" s="52"/>
      <c r="D6" s="36" t="s">
        <v>25</v>
      </c>
      <c r="E6" s="36" t="s">
        <v>31</v>
      </c>
      <c r="F6" s="52"/>
      <c r="G6" s="36" t="s">
        <v>25</v>
      </c>
      <c r="H6" s="36" t="s">
        <v>31</v>
      </c>
      <c r="I6" s="53"/>
      <c r="J6" s="39"/>
    </row>
    <row r="7" spans="1:18" s="2" customFormat="1" ht="18.95" customHeight="1" x14ac:dyDescent="0.2">
      <c r="A7" s="19" t="s">
        <v>10</v>
      </c>
      <c r="B7" s="21">
        <f>SUM(B8:B9)</f>
        <v>101450</v>
      </c>
      <c r="C7" s="21">
        <f>SUM(C8:C9)</f>
        <v>7890900</v>
      </c>
      <c r="D7" s="21">
        <f>SUM(D8:D9)</f>
        <v>73470</v>
      </c>
      <c r="E7" s="18">
        <f>D7*100/B7</f>
        <v>72.419911286347954</v>
      </c>
      <c r="F7" s="21">
        <f>SUM(F8:F9)</f>
        <v>7153400</v>
      </c>
      <c r="G7" s="21">
        <f>SUM(G8:G9)</f>
        <v>27980</v>
      </c>
      <c r="H7" s="18">
        <f>G7*100/B7</f>
        <v>27.580088713652046</v>
      </c>
      <c r="I7" s="30">
        <f>SUM(I8:I9)</f>
        <v>737500</v>
      </c>
      <c r="J7" s="38"/>
      <c r="K7" s="38"/>
      <c r="Q7" s="47"/>
      <c r="R7" s="47"/>
    </row>
    <row r="8" spans="1:18" ht="15.6" customHeight="1" x14ac:dyDescent="0.2">
      <c r="A8" s="17" t="s">
        <v>11</v>
      </c>
      <c r="B8" s="22">
        <f>SUM(B11+B14+B17+B20+B23+B26+B29+B32+B35+B38+B41)</f>
        <v>29560</v>
      </c>
      <c r="C8" s="22">
        <f>SUM(C11,C14,C17,C20,C23,C26,C29,C32,C35,C38,C41)</f>
        <v>798300</v>
      </c>
      <c r="D8" s="22">
        <f>SUM(D11,D14,D17,D20,D23,D26,D29,D32,D35,D38,D41)</f>
        <v>4610</v>
      </c>
      <c r="E8" s="40">
        <f t="shared" ref="E8:E9" si="0">D8*100/B8</f>
        <v>15.595399188092017</v>
      </c>
      <c r="F8" s="22">
        <f>SUM(F11,F14,F17,F20,F23,F26,F29,F32,F35,F38,F41)</f>
        <v>288300</v>
      </c>
      <c r="G8" s="22">
        <f>SUM(G11,G14,G17,G20,G23,G26,G29,G32,G35,G38,G41)</f>
        <v>24950</v>
      </c>
      <c r="H8" s="40">
        <f>G8*100/B8</f>
        <v>84.404600811907983</v>
      </c>
      <c r="I8" s="31">
        <f>SUM(I11,I14,I17,I20,I23,I26,I29,I32,I35,I38,I41)</f>
        <v>510000</v>
      </c>
      <c r="J8" s="7"/>
      <c r="K8" s="7"/>
      <c r="Q8" s="15"/>
      <c r="R8" s="15"/>
    </row>
    <row r="9" spans="1:18" ht="15.6" customHeight="1" x14ac:dyDescent="0.2">
      <c r="A9" s="17" t="s">
        <v>12</v>
      </c>
      <c r="B9" s="22">
        <f>SUM(B12+B15+B18+B21+B24+B27+B30+B33+B36+B39+B42)</f>
        <v>71890</v>
      </c>
      <c r="C9" s="22">
        <f>SUM(C12,C15,C18,C21,C24,C27,C30,C33,C36,C39,C42)</f>
        <v>7092600</v>
      </c>
      <c r="D9" s="22">
        <f>SUM(D12,D15,D18,D21,D24,D27,D30,D33,D36,D39,D42)</f>
        <v>68860</v>
      </c>
      <c r="E9" s="40">
        <f t="shared" si="0"/>
        <v>95.78522743079705</v>
      </c>
      <c r="F9" s="22">
        <f>SUM(F12,F15,F18,F21,F24,F27,F30,F33,F36,F39,F42)</f>
        <v>6865100</v>
      </c>
      <c r="G9" s="22">
        <f>SUM(G12,G15,G18,G21,G24,G27,G30,G33,G36,G39,G42)</f>
        <v>3030</v>
      </c>
      <c r="H9" s="40">
        <f>G9*100/B9</f>
        <v>4.2147725692029487</v>
      </c>
      <c r="I9" s="31">
        <f>SUM(I12,I15,I18,I21,I24,I27,I30,I33,I36,I39,I42)</f>
        <v>227500</v>
      </c>
      <c r="J9" s="7"/>
      <c r="K9" s="7"/>
      <c r="Q9" s="15"/>
      <c r="R9" s="15"/>
    </row>
    <row r="10" spans="1:18" s="2" customFormat="1" ht="18.95" customHeight="1" x14ac:dyDescent="0.2">
      <c r="A10" s="48" t="s">
        <v>13</v>
      </c>
      <c r="B10" s="23">
        <f>SUM(B11,B12)</f>
        <v>590</v>
      </c>
      <c r="C10" s="23">
        <f>SUM(C11,C12)</f>
        <v>9300</v>
      </c>
      <c r="D10" s="28" t="s">
        <v>27</v>
      </c>
      <c r="E10" s="18" t="s">
        <v>27</v>
      </c>
      <c r="F10" s="28" t="s">
        <v>27</v>
      </c>
      <c r="G10" s="23">
        <f>SUM(G11:G12)</f>
        <v>590</v>
      </c>
      <c r="H10" s="18">
        <f t="shared" ref="H10:H42" si="1">G10*100/B10</f>
        <v>100</v>
      </c>
      <c r="I10" s="32">
        <f>SUM(I11:I12)</f>
        <v>9300</v>
      </c>
      <c r="J10" s="38"/>
      <c r="K10" s="38"/>
    </row>
    <row r="11" spans="1:18" ht="15.6" customHeight="1" x14ac:dyDescent="0.2">
      <c r="A11" s="17" t="s">
        <v>11</v>
      </c>
      <c r="B11" s="22">
        <v>560</v>
      </c>
      <c r="C11" s="22">
        <v>8700</v>
      </c>
      <c r="D11" s="33" t="s">
        <v>27</v>
      </c>
      <c r="E11" s="40" t="s">
        <v>27</v>
      </c>
      <c r="F11" s="33" t="s">
        <v>27</v>
      </c>
      <c r="G11" s="34">
        <v>560</v>
      </c>
      <c r="H11" s="40">
        <f t="shared" si="1"/>
        <v>100</v>
      </c>
      <c r="I11" s="33">
        <v>8700</v>
      </c>
      <c r="J11" s="7"/>
      <c r="K11" s="7"/>
    </row>
    <row r="12" spans="1:18" ht="15.6" customHeight="1" x14ac:dyDescent="0.2">
      <c r="A12" s="17" t="s">
        <v>12</v>
      </c>
      <c r="B12" s="22">
        <v>30</v>
      </c>
      <c r="C12" s="25">
        <v>600</v>
      </c>
      <c r="D12" s="33" t="s">
        <v>27</v>
      </c>
      <c r="E12" s="40" t="s">
        <v>27</v>
      </c>
      <c r="F12" s="33" t="s">
        <v>27</v>
      </c>
      <c r="G12" s="34">
        <v>30</v>
      </c>
      <c r="H12" s="40">
        <f t="shared" si="1"/>
        <v>100</v>
      </c>
      <c r="I12" s="33">
        <v>600</v>
      </c>
      <c r="J12" s="7"/>
      <c r="K12" s="7"/>
    </row>
    <row r="13" spans="1:18" s="2" customFormat="1" ht="18.95" customHeight="1" x14ac:dyDescent="0.2">
      <c r="A13" s="48" t="s">
        <v>14</v>
      </c>
      <c r="B13" s="23">
        <f>SUM(B14,B15)</f>
        <v>17430</v>
      </c>
      <c r="C13" s="23">
        <f>SUM(C14,C15)</f>
        <v>1328800</v>
      </c>
      <c r="D13" s="23">
        <f>SUM(D14:D15)</f>
        <v>11780</v>
      </c>
      <c r="E13" s="18">
        <f t="shared" ref="E13:E15" si="2">D13*100/B13</f>
        <v>67.584624211130233</v>
      </c>
      <c r="F13" s="23">
        <f>SUM(F14:F15)</f>
        <v>1141100</v>
      </c>
      <c r="G13" s="23">
        <f>SUM(G14:G15)</f>
        <v>5650</v>
      </c>
      <c r="H13" s="18">
        <f t="shared" si="1"/>
        <v>32.415375788869767</v>
      </c>
      <c r="I13" s="32">
        <f>SUM(I14:I15)</f>
        <v>187700</v>
      </c>
      <c r="J13" s="38"/>
      <c r="K13" s="38"/>
    </row>
    <row r="14" spans="1:18" ht="15.6" customHeight="1" x14ac:dyDescent="0.2">
      <c r="A14" s="17" t="s">
        <v>11</v>
      </c>
      <c r="B14" s="22">
        <v>5950</v>
      </c>
      <c r="C14" s="25">
        <v>158600</v>
      </c>
      <c r="D14" s="34">
        <v>1090</v>
      </c>
      <c r="E14" s="40">
        <f t="shared" si="2"/>
        <v>18.319327731092436</v>
      </c>
      <c r="F14" s="34">
        <v>32500</v>
      </c>
      <c r="G14" s="34">
        <v>4860</v>
      </c>
      <c r="H14" s="40">
        <f t="shared" si="1"/>
        <v>81.680672268907557</v>
      </c>
      <c r="I14" s="34">
        <v>126100</v>
      </c>
      <c r="J14" s="7"/>
      <c r="K14" s="7"/>
    </row>
    <row r="15" spans="1:18" ht="15.6" customHeight="1" x14ac:dyDescent="0.2">
      <c r="A15" s="17" t="s">
        <v>12</v>
      </c>
      <c r="B15" s="22">
        <v>11480</v>
      </c>
      <c r="C15" s="25">
        <v>1170200</v>
      </c>
      <c r="D15" s="34">
        <v>10690</v>
      </c>
      <c r="E15" s="40">
        <f t="shared" si="2"/>
        <v>93.118466898954708</v>
      </c>
      <c r="F15" s="34">
        <v>1108600</v>
      </c>
      <c r="G15" s="34">
        <v>790</v>
      </c>
      <c r="H15" s="40">
        <f t="shared" si="1"/>
        <v>6.8815331010452958</v>
      </c>
      <c r="I15" s="34">
        <v>61600</v>
      </c>
      <c r="J15" s="7"/>
      <c r="K15" s="7"/>
    </row>
    <row r="16" spans="1:18" s="2" customFormat="1" ht="18.95" customHeight="1" x14ac:dyDescent="0.2">
      <c r="A16" s="48" t="s">
        <v>15</v>
      </c>
      <c r="B16" s="23">
        <f>SUM(B17,B18)</f>
        <v>720</v>
      </c>
      <c r="C16" s="23">
        <f>SUM(C17,C18)</f>
        <v>10300</v>
      </c>
      <c r="D16" s="28" t="s">
        <v>27</v>
      </c>
      <c r="E16" s="18" t="s">
        <v>27</v>
      </c>
      <c r="F16" s="28" t="s">
        <v>27</v>
      </c>
      <c r="G16" s="23">
        <f>SUM(G17:G18)</f>
        <v>720</v>
      </c>
      <c r="H16" s="18">
        <f t="shared" si="1"/>
        <v>100</v>
      </c>
      <c r="I16" s="32">
        <f>SUM(I17:I18)</f>
        <v>10300</v>
      </c>
      <c r="J16" s="38"/>
      <c r="K16" s="38"/>
    </row>
    <row r="17" spans="1:11" ht="15.6" customHeight="1" x14ac:dyDescent="0.2">
      <c r="A17" s="17" t="s">
        <v>11</v>
      </c>
      <c r="B17" s="22">
        <v>580</v>
      </c>
      <c r="C17" s="25">
        <v>7000</v>
      </c>
      <c r="D17" s="33" t="s">
        <v>27</v>
      </c>
      <c r="E17" s="40" t="s">
        <v>27</v>
      </c>
      <c r="F17" s="33" t="s">
        <v>27</v>
      </c>
      <c r="G17" s="33">
        <v>580</v>
      </c>
      <c r="H17" s="40">
        <f t="shared" si="1"/>
        <v>100</v>
      </c>
      <c r="I17" s="33">
        <v>7000</v>
      </c>
      <c r="J17" s="7"/>
      <c r="K17" s="7"/>
    </row>
    <row r="18" spans="1:11" ht="15.6" customHeight="1" x14ac:dyDescent="0.2">
      <c r="A18" s="17" t="s">
        <v>12</v>
      </c>
      <c r="B18" s="22">
        <v>140</v>
      </c>
      <c r="C18" s="25">
        <v>3300</v>
      </c>
      <c r="D18" s="33" t="s">
        <v>27</v>
      </c>
      <c r="E18" s="40" t="s">
        <v>27</v>
      </c>
      <c r="F18" s="33" t="s">
        <v>27</v>
      </c>
      <c r="G18" s="33">
        <v>140</v>
      </c>
      <c r="H18" s="40">
        <f t="shared" si="1"/>
        <v>100</v>
      </c>
      <c r="I18" s="33">
        <v>3300</v>
      </c>
      <c r="J18" s="7"/>
      <c r="K18" s="7"/>
    </row>
    <row r="19" spans="1:11" s="2" customFormat="1" ht="18.95" customHeight="1" x14ac:dyDescent="0.2">
      <c r="A19" s="48" t="s">
        <v>16</v>
      </c>
      <c r="B19" s="23">
        <f>SUM(B20,B21)</f>
        <v>24610</v>
      </c>
      <c r="C19" s="23">
        <f>SUM(C20,C21)</f>
        <v>2264100</v>
      </c>
      <c r="D19" s="23">
        <f>SUM(D20:D21)</f>
        <v>22890</v>
      </c>
      <c r="E19" s="18">
        <f t="shared" ref="E19:E25" si="3">D19*100/B19</f>
        <v>93.010971149939053</v>
      </c>
      <c r="F19" s="23">
        <f>SUM(F20:F21)</f>
        <v>2230500</v>
      </c>
      <c r="G19" s="23">
        <f>SUM(G20:G21)</f>
        <v>1720</v>
      </c>
      <c r="H19" s="18">
        <f t="shared" si="1"/>
        <v>6.9890288500609508</v>
      </c>
      <c r="I19" s="32">
        <f>SUM(I20:I21)</f>
        <v>33600</v>
      </c>
      <c r="J19" s="38"/>
      <c r="K19" s="38"/>
    </row>
    <row r="20" spans="1:11" ht="15.6" customHeight="1" x14ac:dyDescent="0.2">
      <c r="A20" s="17" t="s">
        <v>11</v>
      </c>
      <c r="B20" s="22">
        <v>4900</v>
      </c>
      <c r="C20" s="25">
        <v>260800</v>
      </c>
      <c r="D20" s="34">
        <v>3410</v>
      </c>
      <c r="E20" s="40">
        <f t="shared" si="3"/>
        <v>69.591836734693871</v>
      </c>
      <c r="F20" s="34">
        <v>243200</v>
      </c>
      <c r="G20" s="34">
        <v>1490</v>
      </c>
      <c r="H20" s="40">
        <f t="shared" si="1"/>
        <v>30.408163265306122</v>
      </c>
      <c r="I20" s="34">
        <v>17600</v>
      </c>
      <c r="J20" s="7"/>
      <c r="K20" s="7"/>
    </row>
    <row r="21" spans="1:11" ht="15.6" customHeight="1" x14ac:dyDescent="0.2">
      <c r="A21" s="17" t="s">
        <v>12</v>
      </c>
      <c r="B21" s="22">
        <v>19710</v>
      </c>
      <c r="C21" s="25">
        <v>2003300</v>
      </c>
      <c r="D21" s="34">
        <v>19480</v>
      </c>
      <c r="E21" s="40">
        <f t="shared" si="3"/>
        <v>98.833079654997462</v>
      </c>
      <c r="F21" s="34">
        <v>1987300</v>
      </c>
      <c r="G21" s="34">
        <v>230</v>
      </c>
      <c r="H21" s="40">
        <f t="shared" si="1"/>
        <v>1.1669203450025367</v>
      </c>
      <c r="I21" s="34">
        <v>16000</v>
      </c>
      <c r="J21" s="7"/>
      <c r="K21" s="7"/>
    </row>
    <row r="22" spans="1:11" s="2" customFormat="1" ht="18.95" customHeight="1" x14ac:dyDescent="0.2">
      <c r="A22" s="48" t="s">
        <v>17</v>
      </c>
      <c r="B22" s="23">
        <f>SUM(B23,B24)</f>
        <v>9300</v>
      </c>
      <c r="C22" s="23">
        <f>SUM(C23,C24)</f>
        <v>705800</v>
      </c>
      <c r="D22" s="23">
        <f>SUM(D23:D24)</f>
        <v>5760</v>
      </c>
      <c r="E22" s="18">
        <f t="shared" si="3"/>
        <v>61.935483870967744</v>
      </c>
      <c r="F22" s="23">
        <f>SUM(F23:F24)</f>
        <v>589800</v>
      </c>
      <c r="G22" s="23">
        <f>SUM(G23:G24)</f>
        <v>3540</v>
      </c>
      <c r="H22" s="18">
        <f t="shared" si="1"/>
        <v>38.064516129032256</v>
      </c>
      <c r="I22" s="32">
        <f>SUM(I23:I24)</f>
        <v>116000</v>
      </c>
      <c r="J22" s="38"/>
      <c r="K22" s="38"/>
    </row>
    <row r="23" spans="1:11" ht="15.6" customHeight="1" x14ac:dyDescent="0.2">
      <c r="A23" s="17" t="s">
        <v>11</v>
      </c>
      <c r="B23" s="22">
        <v>3070</v>
      </c>
      <c r="C23" s="25">
        <v>88500</v>
      </c>
      <c r="D23" s="34">
        <v>80</v>
      </c>
      <c r="E23" s="40">
        <f t="shared" si="3"/>
        <v>2.6058631921824102</v>
      </c>
      <c r="F23" s="34">
        <v>10300</v>
      </c>
      <c r="G23" s="34">
        <v>2990</v>
      </c>
      <c r="H23" s="40">
        <f t="shared" si="1"/>
        <v>97.394136807817588</v>
      </c>
      <c r="I23" s="34">
        <v>78200</v>
      </c>
      <c r="J23" s="7"/>
      <c r="K23" s="7"/>
    </row>
    <row r="24" spans="1:11" ht="15.6" customHeight="1" x14ac:dyDescent="0.2">
      <c r="A24" s="17" t="s">
        <v>12</v>
      </c>
      <c r="B24" s="22">
        <v>6230</v>
      </c>
      <c r="C24" s="25">
        <v>617300</v>
      </c>
      <c r="D24" s="34">
        <v>5680</v>
      </c>
      <c r="E24" s="40">
        <f t="shared" si="3"/>
        <v>91.171749598715891</v>
      </c>
      <c r="F24" s="34">
        <v>579500</v>
      </c>
      <c r="G24" s="34">
        <v>550</v>
      </c>
      <c r="H24" s="40">
        <f t="shared" si="1"/>
        <v>8.8282504012841088</v>
      </c>
      <c r="I24" s="34">
        <v>37800</v>
      </c>
      <c r="J24" s="7"/>
      <c r="K24" s="7"/>
    </row>
    <row r="25" spans="1:11" s="2" customFormat="1" ht="18.95" customHeight="1" x14ac:dyDescent="0.2">
      <c r="A25" s="48" t="s">
        <v>18</v>
      </c>
      <c r="B25" s="23">
        <f>SUM(B26,B27)</f>
        <v>7430</v>
      </c>
      <c r="C25" s="23">
        <f>SUM(C26,C27)</f>
        <v>645700</v>
      </c>
      <c r="D25" s="23">
        <f>SUM(D26:D27)</f>
        <v>6040</v>
      </c>
      <c r="E25" s="18">
        <f t="shared" si="3"/>
        <v>81.292059219380889</v>
      </c>
      <c r="F25" s="23">
        <f>SUM(F26:F27)</f>
        <v>601700</v>
      </c>
      <c r="G25" s="23">
        <f>SUM(G26:G27)</f>
        <v>1390</v>
      </c>
      <c r="H25" s="18">
        <f t="shared" si="1"/>
        <v>18.707940780619111</v>
      </c>
      <c r="I25" s="32">
        <f>SUM(I26:I27)</f>
        <v>44000</v>
      </c>
      <c r="J25" s="38"/>
      <c r="K25" s="38"/>
    </row>
    <row r="26" spans="1:11" ht="15.6" customHeight="1" x14ac:dyDescent="0.2">
      <c r="A26" s="17" t="s">
        <v>11</v>
      </c>
      <c r="B26" s="22">
        <v>1370</v>
      </c>
      <c r="C26" s="25">
        <v>43400</v>
      </c>
      <c r="D26" s="34" t="s">
        <v>27</v>
      </c>
      <c r="E26" s="40" t="s">
        <v>27</v>
      </c>
      <c r="F26" s="34" t="s">
        <v>27</v>
      </c>
      <c r="G26" s="34">
        <v>1370</v>
      </c>
      <c r="H26" s="40">
        <f t="shared" si="1"/>
        <v>100</v>
      </c>
      <c r="I26" s="34">
        <v>43400</v>
      </c>
      <c r="J26" s="7"/>
      <c r="K26" s="7"/>
    </row>
    <row r="27" spans="1:11" ht="15.6" customHeight="1" x14ac:dyDescent="0.2">
      <c r="A27" s="17" t="s">
        <v>12</v>
      </c>
      <c r="B27" s="37">
        <v>6060</v>
      </c>
      <c r="C27" s="25">
        <v>602300</v>
      </c>
      <c r="D27" s="34">
        <v>6040</v>
      </c>
      <c r="E27" s="40">
        <f t="shared" ref="E27:E31" si="4">D27*100/B27</f>
        <v>99.669966996699671</v>
      </c>
      <c r="F27" s="34">
        <v>601700</v>
      </c>
      <c r="G27" s="34">
        <v>20</v>
      </c>
      <c r="H27" s="40">
        <f t="shared" si="1"/>
        <v>0.33003300330033003</v>
      </c>
      <c r="I27" s="34">
        <v>600</v>
      </c>
      <c r="J27" s="7"/>
      <c r="K27" s="7"/>
    </row>
    <row r="28" spans="1:11" s="2" customFormat="1" ht="18.95" customHeight="1" x14ac:dyDescent="0.2">
      <c r="A28" s="48" t="s">
        <v>19</v>
      </c>
      <c r="B28" s="23">
        <f>SUM(B29,B30)</f>
        <v>11070</v>
      </c>
      <c r="C28" s="23">
        <f>SUM(C29,C30)</f>
        <v>916900</v>
      </c>
      <c r="D28" s="23">
        <f>SUM(D29:D30)</f>
        <v>8420</v>
      </c>
      <c r="E28" s="18">
        <f t="shared" si="4"/>
        <v>76.061427280939469</v>
      </c>
      <c r="F28" s="23">
        <f>SUM(F29:F30)</f>
        <v>784000</v>
      </c>
      <c r="G28" s="23">
        <f>SUM(G29:G30)</f>
        <v>2650</v>
      </c>
      <c r="H28" s="18">
        <f t="shared" si="1"/>
        <v>23.938572719060524</v>
      </c>
      <c r="I28" s="32">
        <f>SUM(I29:I30)</f>
        <v>132900</v>
      </c>
      <c r="J28" s="38"/>
      <c r="K28" s="38"/>
    </row>
    <row r="29" spans="1:11" ht="15.6" customHeight="1" x14ac:dyDescent="0.2">
      <c r="A29" s="17" t="s">
        <v>11</v>
      </c>
      <c r="B29" s="22">
        <v>1740</v>
      </c>
      <c r="C29" s="25">
        <v>53900</v>
      </c>
      <c r="D29" s="34">
        <v>30</v>
      </c>
      <c r="E29" s="40">
        <f t="shared" si="4"/>
        <v>1.7241379310344827</v>
      </c>
      <c r="F29" s="34">
        <v>2300</v>
      </c>
      <c r="G29" s="34">
        <v>1710</v>
      </c>
      <c r="H29" s="40">
        <f t="shared" si="1"/>
        <v>98.275862068965523</v>
      </c>
      <c r="I29" s="34">
        <v>51600</v>
      </c>
      <c r="J29" s="7"/>
      <c r="K29" s="7"/>
    </row>
    <row r="30" spans="1:11" ht="15.6" customHeight="1" x14ac:dyDescent="0.2">
      <c r="A30" s="17" t="s">
        <v>12</v>
      </c>
      <c r="B30" s="22">
        <v>9330</v>
      </c>
      <c r="C30" s="25">
        <v>863000</v>
      </c>
      <c r="D30" s="34">
        <v>8390</v>
      </c>
      <c r="E30" s="40">
        <f t="shared" si="4"/>
        <v>89.924973204715968</v>
      </c>
      <c r="F30" s="34">
        <v>781700</v>
      </c>
      <c r="G30" s="34">
        <v>940</v>
      </c>
      <c r="H30" s="40">
        <f t="shared" si="1"/>
        <v>10.07502679528403</v>
      </c>
      <c r="I30" s="34">
        <v>81300</v>
      </c>
      <c r="J30" s="7"/>
      <c r="K30" s="7"/>
    </row>
    <row r="31" spans="1:11" s="2" customFormat="1" ht="18.95" customHeight="1" x14ac:dyDescent="0.2">
      <c r="A31" s="48" t="s">
        <v>20</v>
      </c>
      <c r="B31" s="23">
        <f>SUM(B32,B33)</f>
        <v>12210</v>
      </c>
      <c r="C31" s="23">
        <f>SUM(C32,C33)</f>
        <v>985900</v>
      </c>
      <c r="D31" s="23">
        <f>SUM(D32:D33)</f>
        <v>9300</v>
      </c>
      <c r="E31" s="18">
        <f t="shared" si="4"/>
        <v>76.167076167076161</v>
      </c>
      <c r="F31" s="23">
        <f>SUM(F32:F33)</f>
        <v>902800</v>
      </c>
      <c r="G31" s="23">
        <f>SUM(G32:G33)</f>
        <v>2910</v>
      </c>
      <c r="H31" s="18">
        <f t="shared" si="1"/>
        <v>23.832923832923832</v>
      </c>
      <c r="I31" s="32">
        <f>SUM(I32:I33)</f>
        <v>83100</v>
      </c>
      <c r="J31" s="38"/>
      <c r="K31" s="38"/>
    </row>
    <row r="32" spans="1:11" ht="15.6" customHeight="1" x14ac:dyDescent="0.2">
      <c r="A32" s="17" t="s">
        <v>11</v>
      </c>
      <c r="B32" s="22">
        <v>2700</v>
      </c>
      <c r="C32" s="25">
        <v>67100</v>
      </c>
      <c r="D32" s="33" t="s">
        <v>27</v>
      </c>
      <c r="E32" s="40" t="s">
        <v>27</v>
      </c>
      <c r="F32" s="33" t="s">
        <v>27</v>
      </c>
      <c r="G32" s="33">
        <v>2700</v>
      </c>
      <c r="H32" s="40">
        <f t="shared" si="1"/>
        <v>100</v>
      </c>
      <c r="I32" s="33">
        <v>67100</v>
      </c>
      <c r="J32" s="7"/>
      <c r="K32" s="7"/>
    </row>
    <row r="33" spans="1:14" ht="15.6" customHeight="1" x14ac:dyDescent="0.2">
      <c r="A33" s="17" t="s">
        <v>12</v>
      </c>
      <c r="B33" s="22">
        <v>9510</v>
      </c>
      <c r="C33" s="25">
        <v>918800</v>
      </c>
      <c r="D33" s="34">
        <v>9300</v>
      </c>
      <c r="E33" s="40">
        <f t="shared" ref="E33:E34" si="5">D33*100/B33</f>
        <v>97.791798107255516</v>
      </c>
      <c r="F33" s="34">
        <v>902800</v>
      </c>
      <c r="G33" s="34">
        <v>210</v>
      </c>
      <c r="H33" s="40">
        <f t="shared" si="1"/>
        <v>2.2082018927444795</v>
      </c>
      <c r="I33" s="34">
        <v>16000</v>
      </c>
      <c r="J33" s="7"/>
      <c r="K33" s="7"/>
    </row>
    <row r="34" spans="1:14" s="2" customFormat="1" ht="18.95" customHeight="1" x14ac:dyDescent="0.2">
      <c r="A34" s="48" t="s">
        <v>21</v>
      </c>
      <c r="B34" s="23">
        <f>SUM(B35,B36)</f>
        <v>1230</v>
      </c>
      <c r="C34" s="23">
        <f>SUM(C35,C36)</f>
        <v>30300</v>
      </c>
      <c r="D34" s="23">
        <f>SUM(D35:D36)</f>
        <v>90</v>
      </c>
      <c r="E34" s="18">
        <f t="shared" si="5"/>
        <v>7.3170731707317076</v>
      </c>
      <c r="F34" s="23">
        <f>SUM(F35:F36)</f>
        <v>11000</v>
      </c>
      <c r="G34" s="23">
        <f>SUM(G35:G36)</f>
        <v>1140</v>
      </c>
      <c r="H34" s="18">
        <f t="shared" si="1"/>
        <v>92.682926829268297</v>
      </c>
      <c r="I34" s="32">
        <f>SUM(I35:I36)</f>
        <v>19300</v>
      </c>
      <c r="J34" s="38"/>
      <c r="K34" s="38"/>
    </row>
    <row r="35" spans="1:14" ht="15.6" customHeight="1" x14ac:dyDescent="0.2">
      <c r="A35" s="17" t="s">
        <v>11</v>
      </c>
      <c r="B35" s="22">
        <v>1140</v>
      </c>
      <c r="C35" s="25">
        <v>19200</v>
      </c>
      <c r="D35" s="33" t="s">
        <v>27</v>
      </c>
      <c r="E35" s="40" t="s">
        <v>27</v>
      </c>
      <c r="F35" s="33" t="s">
        <v>27</v>
      </c>
      <c r="G35" s="33">
        <v>1140</v>
      </c>
      <c r="H35" s="40">
        <f t="shared" si="1"/>
        <v>100</v>
      </c>
      <c r="I35" s="33">
        <v>19200</v>
      </c>
      <c r="J35" s="7"/>
      <c r="K35" s="7"/>
    </row>
    <row r="36" spans="1:14" ht="15.6" customHeight="1" x14ac:dyDescent="0.2">
      <c r="A36" s="17" t="s">
        <v>12</v>
      </c>
      <c r="B36" s="22">
        <v>90</v>
      </c>
      <c r="C36" s="25">
        <v>11100</v>
      </c>
      <c r="D36" s="34">
        <v>90</v>
      </c>
      <c r="E36" s="40">
        <f t="shared" ref="E36:E37" si="6">D36*100/B36</f>
        <v>100</v>
      </c>
      <c r="F36" s="34">
        <v>11000</v>
      </c>
      <c r="G36" s="34">
        <v>0</v>
      </c>
      <c r="H36" s="40">
        <f t="shared" si="1"/>
        <v>0</v>
      </c>
      <c r="I36" s="34">
        <v>100</v>
      </c>
      <c r="J36" s="7"/>
      <c r="K36" s="7"/>
    </row>
    <row r="37" spans="1:14" s="2" customFormat="1" ht="18.95" customHeight="1" x14ac:dyDescent="0.2">
      <c r="A37" s="48" t="s">
        <v>22</v>
      </c>
      <c r="B37" s="23">
        <f>SUM(B38,B39)</f>
        <v>13330</v>
      </c>
      <c r="C37" s="23">
        <f>SUM(C38,C39)</f>
        <v>972000</v>
      </c>
      <c r="D37" s="23">
        <f>SUM(D38:D39)</f>
        <v>9190</v>
      </c>
      <c r="E37" s="18">
        <f t="shared" si="6"/>
        <v>68.94223555888972</v>
      </c>
      <c r="F37" s="23">
        <f>SUM(F38:F39)</f>
        <v>892500</v>
      </c>
      <c r="G37" s="23">
        <f>SUM(G38:G39)</f>
        <v>4140</v>
      </c>
      <c r="H37" s="18">
        <f t="shared" si="1"/>
        <v>31.057764441110276</v>
      </c>
      <c r="I37" s="32">
        <f>SUM(I38:I39)</f>
        <v>79500</v>
      </c>
      <c r="J37" s="38"/>
      <c r="K37" s="38"/>
    </row>
    <row r="38" spans="1:14" ht="15.6" customHeight="1" x14ac:dyDescent="0.2">
      <c r="A38" s="17" t="s">
        <v>11</v>
      </c>
      <c r="B38" s="22">
        <v>4030</v>
      </c>
      <c r="C38" s="25">
        <v>69400</v>
      </c>
      <c r="D38" s="33" t="s">
        <v>27</v>
      </c>
      <c r="E38" s="40" t="s">
        <v>27</v>
      </c>
      <c r="F38" s="33" t="s">
        <v>27</v>
      </c>
      <c r="G38" s="33">
        <v>4030</v>
      </c>
      <c r="H38" s="40">
        <f t="shared" si="1"/>
        <v>100</v>
      </c>
      <c r="I38" s="33">
        <v>69400</v>
      </c>
      <c r="J38" s="7"/>
      <c r="K38" s="7"/>
    </row>
    <row r="39" spans="1:14" ht="15.6" customHeight="1" x14ac:dyDescent="0.2">
      <c r="A39" s="17" t="s">
        <v>12</v>
      </c>
      <c r="B39" s="22">
        <v>9300</v>
      </c>
      <c r="C39" s="25">
        <v>902600</v>
      </c>
      <c r="D39" s="34">
        <v>9190</v>
      </c>
      <c r="E39" s="40">
        <f>D39*100/B39</f>
        <v>98.817204301075265</v>
      </c>
      <c r="F39" s="34">
        <v>892500</v>
      </c>
      <c r="G39" s="34">
        <v>110</v>
      </c>
      <c r="H39" s="40">
        <f t="shared" si="1"/>
        <v>1.1827956989247312</v>
      </c>
      <c r="I39" s="34">
        <v>10100</v>
      </c>
      <c r="J39" s="7"/>
      <c r="K39" s="7"/>
    </row>
    <row r="40" spans="1:14" s="2" customFormat="1" ht="18.95" customHeight="1" x14ac:dyDescent="0.2">
      <c r="A40" s="48" t="s">
        <v>23</v>
      </c>
      <c r="B40" s="23">
        <f>SUM(B41,B42)</f>
        <v>3530</v>
      </c>
      <c r="C40" s="23">
        <f>SUM(C41,C42)</f>
        <v>21800</v>
      </c>
      <c r="D40" s="28" t="s">
        <v>27</v>
      </c>
      <c r="E40" s="18" t="s">
        <v>27</v>
      </c>
      <c r="F40" s="28" t="s">
        <v>27</v>
      </c>
      <c r="G40" s="23">
        <f>SUM(G41:G42)</f>
        <v>3530</v>
      </c>
      <c r="H40" s="18">
        <f t="shared" si="1"/>
        <v>100</v>
      </c>
      <c r="I40" s="32">
        <f>SUM(I41:I42)</f>
        <v>21800</v>
      </c>
      <c r="J40" s="38"/>
      <c r="K40" s="38"/>
    </row>
    <row r="41" spans="1:14" ht="15.6" customHeight="1" x14ac:dyDescent="0.2">
      <c r="A41" s="17" t="s">
        <v>11</v>
      </c>
      <c r="B41" s="24">
        <v>3520</v>
      </c>
      <c r="C41" s="26">
        <v>21700</v>
      </c>
      <c r="D41" s="33" t="s">
        <v>27</v>
      </c>
      <c r="E41" s="40" t="s">
        <v>27</v>
      </c>
      <c r="F41" s="33" t="s">
        <v>27</v>
      </c>
      <c r="G41" s="34">
        <v>3520</v>
      </c>
      <c r="H41" s="40">
        <f t="shared" si="1"/>
        <v>100</v>
      </c>
      <c r="I41" s="33">
        <v>21700</v>
      </c>
      <c r="J41" s="7"/>
      <c r="K41" s="7"/>
    </row>
    <row r="42" spans="1:14" ht="15.6" customHeight="1" x14ac:dyDescent="0.2">
      <c r="A42" s="16" t="s">
        <v>12</v>
      </c>
      <c r="B42" s="27">
        <v>10</v>
      </c>
      <c r="C42" s="27">
        <v>100</v>
      </c>
      <c r="D42" s="27" t="s">
        <v>27</v>
      </c>
      <c r="E42" s="27" t="s">
        <v>27</v>
      </c>
      <c r="F42" s="27" t="s">
        <v>27</v>
      </c>
      <c r="G42" s="27">
        <v>10</v>
      </c>
      <c r="H42" s="41">
        <f t="shared" si="1"/>
        <v>100</v>
      </c>
      <c r="I42" s="27">
        <v>100</v>
      </c>
      <c r="J42" s="7"/>
      <c r="K42" s="7"/>
    </row>
    <row r="43" spans="1:14" s="2" customFormat="1" ht="15.95" customHeight="1" x14ac:dyDescent="0.2">
      <c r="A43" s="2" t="s">
        <v>9</v>
      </c>
      <c r="D43" s="9"/>
      <c r="F43" s="9"/>
      <c r="G43" s="9"/>
      <c r="I43" s="12"/>
      <c r="J43" s="38"/>
    </row>
    <row r="44" spans="1:14" s="2" customFormat="1" ht="15.95" customHeight="1" x14ac:dyDescent="0.2">
      <c r="A44" s="3" t="s">
        <v>6</v>
      </c>
      <c r="B44" s="3"/>
      <c r="C44" s="3"/>
      <c r="D44" s="10"/>
      <c r="E44" s="3"/>
      <c r="F44" s="10"/>
      <c r="G44" s="10"/>
      <c r="H44" s="3"/>
      <c r="I44" s="13"/>
      <c r="J44" s="38"/>
    </row>
    <row r="45" spans="1:14" s="2" customFormat="1" ht="15.95" customHeight="1" x14ac:dyDescent="0.2">
      <c r="A45" s="2" t="s">
        <v>7</v>
      </c>
      <c r="D45" s="9"/>
      <c r="F45" s="9"/>
      <c r="G45" s="9"/>
      <c r="I45" s="12"/>
      <c r="J45" s="38"/>
    </row>
    <row r="46" spans="1:14" s="2" customFormat="1" ht="15.95" customHeight="1" x14ac:dyDescent="0.2">
      <c r="A46" s="4" t="s">
        <v>8</v>
      </c>
      <c r="D46" s="9"/>
      <c r="F46" s="9"/>
      <c r="G46" s="9"/>
      <c r="I46" s="12"/>
      <c r="J46" s="38"/>
    </row>
    <row r="47" spans="1:14" s="45" customFormat="1" ht="12.95" customHeight="1" x14ac:dyDescent="0.2">
      <c r="A47" s="42">
        <v>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</row>
    <row r="48" spans="1:14" s="45" customFormat="1" ht="12.95" customHeight="1" x14ac:dyDescent="0.2">
      <c r="A48" s="1" t="s">
        <v>30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</row>
    <row r="49" spans="1:14" s="45" customFormat="1" ht="12.95" customHeight="1" x14ac:dyDescent="0.2">
      <c r="A49" s="46">
        <v>0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s="43" customFormat="1" ht="14.25" customHeight="1" x14ac:dyDescent="0.2">
      <c r="A50" s="1"/>
    </row>
  </sheetData>
  <sheetProtection selectLockedCells="1"/>
  <mergeCells count="7">
    <mergeCell ref="A1:I1"/>
    <mergeCell ref="A2:A6"/>
    <mergeCell ref="B3:C4"/>
    <mergeCell ref="B5:B6"/>
    <mergeCell ref="C5:C6"/>
    <mergeCell ref="I5:I6"/>
    <mergeCell ref="F5:F6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312-08 </vt:lpstr>
      <vt:lpstr>'312-08 '!Área_de_impresión</vt:lpstr>
      <vt:lpstr>'312-08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2025-09-05T17:17:19Z</cp:lastPrinted>
  <dcterms:created xsi:type="dcterms:W3CDTF">1998-04-01T16:55:30Z</dcterms:created>
  <dcterms:modified xsi:type="dcterms:W3CDTF">2025-10-17T18:53:39Z</dcterms:modified>
</cp:coreProperties>
</file>